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F TAHUN 2021 nur\KERJA NUR 2025\LAPORAN WASDAR 2025\"/>
    </mc:Choice>
  </mc:AlternateContent>
  <xr:revisionPtr revIDLastSave="0" documentId="13_ncr:1_{0201B95B-54BB-43A8-B337-4B56DEE6F80E}" xr6:coauthVersionLast="47" xr6:coauthVersionMax="47" xr10:uidLastSave="{00000000-0000-0000-0000-000000000000}"/>
  <bookViews>
    <workbookView xWindow="-120" yWindow="-120" windowWidth="20730" windowHeight="11040" xr2:uid="{F2F7D0DC-C2BC-4FA8-926F-C6219F8E8D32}"/>
  </bookViews>
  <sheets>
    <sheet name="01 JULI  STOK  " sheetId="48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8" l="1"/>
  <c r="G5" i="48"/>
  <c r="G6" i="48"/>
  <c r="C40" i="48"/>
  <c r="G7" i="48"/>
  <c r="G8" i="48"/>
  <c r="G9" i="48"/>
  <c r="G10" i="48"/>
  <c r="C41" i="48"/>
  <c r="G11" i="48"/>
  <c r="C42" i="48"/>
  <c r="C43" i="48"/>
  <c r="G24" i="48"/>
  <c r="C31" i="48"/>
  <c r="G4" i="48"/>
  <c r="G13" i="48"/>
  <c r="G14" i="48"/>
  <c r="G15" i="48"/>
  <c r="G16" i="48"/>
  <c r="G17" i="48"/>
  <c r="G12" i="48"/>
  <c r="G20" i="48"/>
  <c r="C32" i="48"/>
  <c r="G18" i="48"/>
  <c r="G19" i="48"/>
  <c r="G21" i="48"/>
  <c r="G22" i="48"/>
  <c r="G23" i="48"/>
  <c r="C33" i="48"/>
  <c r="C34" i="48"/>
  <c r="G26" i="48"/>
  <c r="C36" i="48"/>
  <c r="C37" i="48"/>
  <c r="C38" i="48"/>
  <c r="J29" i="48"/>
  <c r="G27" i="48"/>
  <c r="F27" i="48"/>
  <c r="E27" i="48"/>
</calcChain>
</file>

<file path=xl/sharedStrings.xml><?xml version="1.0" encoding="utf-8"?>
<sst xmlns="http://schemas.openxmlformats.org/spreadsheetml/2006/main" count="167" uniqueCount="80">
  <si>
    <t>No</t>
  </si>
  <si>
    <t>Komoditas</t>
  </si>
  <si>
    <t>Varietas</t>
  </si>
  <si>
    <t>Kelas</t>
  </si>
  <si>
    <t>Padi Sawah</t>
  </si>
  <si>
    <t>BP</t>
  </si>
  <si>
    <t>Inpari 32 HDB</t>
  </si>
  <si>
    <t>BR</t>
  </si>
  <si>
    <t>Batang Piaman</t>
  </si>
  <si>
    <t>Ket</t>
  </si>
  <si>
    <t>BD</t>
  </si>
  <si>
    <t>Volume (Kg)</t>
  </si>
  <si>
    <t>Jumlah</t>
  </si>
  <si>
    <t>Batang  Piaman</t>
  </si>
  <si>
    <t>tersalur</t>
  </si>
  <si>
    <t>Sisa</t>
  </si>
  <si>
    <t>Kelompok Tani / Penagkar</t>
  </si>
  <si>
    <t>Sebagian Tersalur</t>
  </si>
  <si>
    <t>Belum</t>
  </si>
  <si>
    <t>BBI Hortikultura Padang Marpoyan ( Pku)</t>
  </si>
  <si>
    <t>Gapoktan Ngudi Subur ( Rohul )</t>
  </si>
  <si>
    <t xml:space="preserve">KETERANGAN </t>
  </si>
  <si>
    <t>Masa Berlaku Label</t>
  </si>
  <si>
    <t xml:space="preserve"> 5 Juli  2025</t>
  </si>
  <si>
    <t>Padi gogo</t>
  </si>
  <si>
    <t>Sikuning</t>
  </si>
  <si>
    <t>BBI Padi Kampar</t>
  </si>
  <si>
    <t>11 Juli 2025</t>
  </si>
  <si>
    <t>Kalpatalie Rambah Samo</t>
  </si>
  <si>
    <t>12 Juli 2025</t>
  </si>
  <si>
    <t>Napal Merah</t>
  </si>
  <si>
    <t>UPBS BPSIP Riau</t>
  </si>
  <si>
    <t>01 Juli 2025</t>
  </si>
  <si>
    <t>Napal Putih</t>
  </si>
  <si>
    <t>Inpago 13 Fortiz</t>
  </si>
  <si>
    <t xml:space="preserve"> 12 Juli  2025</t>
  </si>
  <si>
    <t>Gapoktan Mekar Jaya ( Siak)</t>
  </si>
  <si>
    <t xml:space="preserve"> 04 Agustus 2025</t>
  </si>
  <si>
    <t>Inpago 12 Fortiz</t>
  </si>
  <si>
    <t xml:space="preserve"> Gapoktan Mekar Jaya</t>
  </si>
  <si>
    <t xml:space="preserve"> 24 Agustus 2025</t>
  </si>
  <si>
    <t>Tersalur Sebagian</t>
  </si>
  <si>
    <t>Karya Pelalawan</t>
  </si>
  <si>
    <t>Mendol Pelalawan</t>
  </si>
  <si>
    <t>BBI TP Kuala Kampar</t>
  </si>
  <si>
    <t xml:space="preserve"> 21 Oktober 2025</t>
  </si>
  <si>
    <t xml:space="preserve"> 22 Oktober 2025</t>
  </si>
  <si>
    <t>Bono Pelalawan</t>
  </si>
  <si>
    <t xml:space="preserve"> 21 September 2025</t>
  </si>
  <si>
    <t>Impara Pelalawan</t>
  </si>
  <si>
    <t xml:space="preserve"> 28 September 2025</t>
  </si>
  <si>
    <t xml:space="preserve"> 28 Oktober 2025</t>
  </si>
  <si>
    <t>Gapoktan Maja Setia</t>
  </si>
  <si>
    <t xml:space="preserve"> 17 Agustus 2025</t>
  </si>
  <si>
    <t>KT Cinta Damai ( Meranti )</t>
  </si>
  <si>
    <t xml:space="preserve"> 5 Nopember 2025</t>
  </si>
  <si>
    <t>Jagung</t>
  </si>
  <si>
    <t>Jakarin</t>
  </si>
  <si>
    <t xml:space="preserve"> 17 Juli  2025</t>
  </si>
  <si>
    <t xml:space="preserve"> 24 September 2025</t>
  </si>
  <si>
    <t>Padi</t>
  </si>
  <si>
    <t>Pekanbaru, 03 Maret  2025</t>
  </si>
  <si>
    <t>Pengawas Benih Tanaman Ahli Muda</t>
  </si>
  <si>
    <t>Nur Azmar, SP</t>
  </si>
  <si>
    <t>Nip, 19720101 199903 2 005</t>
  </si>
  <si>
    <t>Padi Gogo Kampar</t>
  </si>
  <si>
    <t>Padi Gogo BPSIP</t>
  </si>
  <si>
    <t>Padi Gogo BBI  Marpoyan</t>
  </si>
  <si>
    <t xml:space="preserve"> 21 Juli 2025</t>
  </si>
  <si>
    <t>02 Agustus 2025</t>
  </si>
  <si>
    <t>17 Agustus 2025</t>
  </si>
  <si>
    <t>KT Tani Rejo ( Inhu )</t>
  </si>
  <si>
    <t xml:space="preserve"> 8 Oktober 2025</t>
  </si>
  <si>
    <t>Inpari  16 Pasudan</t>
  </si>
  <si>
    <t>BP  Bayas Gemilang</t>
  </si>
  <si>
    <t xml:space="preserve"> 17 November 2025</t>
  </si>
  <si>
    <t>Karang Duku</t>
  </si>
  <si>
    <t>BBU Pekan Arba</t>
  </si>
  <si>
    <t>17 Desember 2025</t>
  </si>
  <si>
    <t>Update stok benih  yang sudah dilabel per  01  JULi  2025  BPSB Riau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</si>
</sst>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6"/>
      <color theme="1"/>
      <name val="Cambria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sz val="11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4.9989318521683403E-2"/>
      <name val="Cambria"/>
      <family val="1"/>
    </font>
    <font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1" xfId="0" applyFont="1" applyFill="1" applyBorder="1"/>
    <xf numFmtId="3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0" fontId="0" fillId="3" borderId="0" xfId="0" applyFill="1"/>
    <xf numFmtId="3" fontId="0" fillId="3" borderId="0" xfId="0" applyNumberFormat="1" applyFill="1"/>
    <xf numFmtId="0" fontId="7" fillId="3" borderId="0" xfId="0" applyFont="1" applyFill="1"/>
    <xf numFmtId="0" fontId="2" fillId="3" borderId="0" xfId="0" applyFont="1" applyFill="1" applyAlignment="1">
      <alignment horizontal="center"/>
    </xf>
    <xf numFmtId="3" fontId="5" fillId="3" borderId="0" xfId="0" applyNumberFormat="1" applyFont="1" applyFill="1"/>
    <xf numFmtId="3" fontId="5" fillId="3" borderId="0" xfId="0" applyNumberFormat="1" applyFont="1" applyFill="1" applyAlignment="1">
      <alignment horizontal="center"/>
    </xf>
    <xf numFmtId="3" fontId="7" fillId="0" borderId="0" xfId="0" applyNumberFormat="1" applyFont="1"/>
    <xf numFmtId="0" fontId="5" fillId="3" borderId="0" xfId="0" applyFont="1" applyFill="1"/>
    <xf numFmtId="0" fontId="9" fillId="3" borderId="0" xfId="0" applyFont="1" applyFill="1"/>
    <xf numFmtId="164" fontId="5" fillId="0" borderId="0" xfId="0" applyNumberFormat="1" applyFont="1"/>
    <xf numFmtId="3" fontId="5" fillId="0" borderId="0" xfId="0" applyNumberFormat="1" applyFont="1"/>
    <xf numFmtId="0" fontId="0" fillId="3" borderId="0" xfId="0" applyFill="1" applyAlignment="1">
      <alignment horizontal="center"/>
    </xf>
    <xf numFmtId="0" fontId="5" fillId="0" borderId="0" xfId="0" applyFont="1"/>
    <xf numFmtId="41" fontId="5" fillId="3" borderId="0" xfId="1" applyFont="1" applyFill="1"/>
    <xf numFmtId="41" fontId="5" fillId="3" borderId="0" xfId="0" applyNumberFormat="1" applyFont="1" applyFill="1"/>
    <xf numFmtId="41" fontId="0" fillId="3" borderId="0" xfId="0" applyNumberFormat="1" applyFill="1"/>
    <xf numFmtId="41" fontId="5" fillId="0" borderId="0" xfId="1" applyFont="1"/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6" fillId="4" borderId="1" xfId="0" applyFont="1" applyFill="1" applyBorder="1"/>
    <xf numFmtId="3" fontId="6" fillId="4" borderId="1" xfId="0" applyNumberFormat="1" applyFont="1" applyFill="1" applyBorder="1"/>
    <xf numFmtId="0" fontId="1" fillId="3" borderId="0" xfId="0" applyFont="1" applyFill="1" applyAlignment="1">
      <alignment horizontal="center"/>
    </xf>
    <xf numFmtId="3" fontId="1" fillId="3" borderId="0" xfId="0" applyNumberFormat="1" applyFont="1" applyFill="1"/>
    <xf numFmtId="0" fontId="2" fillId="3" borderId="0" xfId="0" applyFont="1" applyFill="1"/>
    <xf numFmtId="0" fontId="8" fillId="3" borderId="0" xfId="0" applyFont="1" applyFill="1"/>
    <xf numFmtId="0" fontId="8" fillId="4" borderId="0" xfId="0" applyFont="1" applyFill="1"/>
    <xf numFmtId="0" fontId="5" fillId="4" borderId="0" xfId="0" applyFont="1" applyFill="1"/>
    <xf numFmtId="164" fontId="10" fillId="0" borderId="0" xfId="0" applyNumberFormat="1" applyFont="1"/>
    <xf numFmtId="3" fontId="10" fillId="0" borderId="0" xfId="0" applyNumberFormat="1" applyFont="1"/>
    <xf numFmtId="0" fontId="10" fillId="0" borderId="0" xfId="0" applyFont="1"/>
    <xf numFmtId="3" fontId="5" fillId="4" borderId="0" xfId="0" applyNumberFormat="1" applyFont="1" applyFill="1"/>
    <xf numFmtId="0" fontId="11" fillId="0" borderId="0" xfId="0" applyFont="1"/>
    <xf numFmtId="0" fontId="12" fillId="0" borderId="0" xfId="0" applyFont="1"/>
    <xf numFmtId="0" fontId="5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3" fontId="5" fillId="5" borderId="0" xfId="0" applyNumberFormat="1" applyFont="1" applyFill="1"/>
    <xf numFmtId="0" fontId="0" fillId="6" borderId="0" xfId="0" applyFill="1"/>
    <xf numFmtId="3" fontId="0" fillId="6" borderId="0" xfId="0" applyNumberFormat="1" applyFill="1"/>
    <xf numFmtId="0" fontId="6" fillId="3" borderId="2" xfId="0" applyFont="1" applyFill="1" applyBorder="1"/>
    <xf numFmtId="0" fontId="6" fillId="3" borderId="3" xfId="0" applyFont="1" applyFill="1" applyBorder="1"/>
    <xf numFmtId="3" fontId="0" fillId="0" borderId="0" xfId="0" applyNumberFormat="1"/>
    <xf numFmtId="0" fontId="3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87F8-7942-4023-A2AE-E5B56872789C}">
  <sheetPr>
    <tabColor rgb="FFFF0000"/>
  </sheetPr>
  <dimension ref="A1:K43"/>
  <sheetViews>
    <sheetView tabSelected="1" topLeftCell="A25" workbookViewId="0">
      <selection activeCell="C38" sqref="C38"/>
    </sheetView>
  </sheetViews>
  <sheetFormatPr defaultRowHeight="15" x14ac:dyDescent="0.25"/>
  <cols>
    <col min="1" max="1" width="4.42578125" customWidth="1"/>
    <col min="2" max="2" width="23.85546875" customWidth="1"/>
    <col min="3" max="3" width="22.7109375" customWidth="1"/>
    <col min="4" max="4" width="6.5703125" customWidth="1"/>
    <col min="5" max="5" width="9.7109375" customWidth="1"/>
    <col min="6" max="6" width="10.42578125" customWidth="1"/>
    <col min="7" max="7" width="9.28515625" customWidth="1"/>
    <col min="8" max="8" width="42" customWidth="1"/>
    <col min="9" max="9" width="21" customWidth="1"/>
    <col min="10" max="10" width="17.7109375" customWidth="1"/>
  </cols>
  <sheetData>
    <row r="1" spans="1:11" ht="20.25" x14ac:dyDescent="0.3">
      <c r="A1" s="50" t="s">
        <v>79</v>
      </c>
      <c r="B1" s="50"/>
      <c r="C1" s="50"/>
      <c r="D1" s="50"/>
      <c r="E1" s="50"/>
      <c r="F1" s="50"/>
      <c r="G1" s="50"/>
      <c r="H1" s="50"/>
      <c r="I1" s="50"/>
      <c r="J1" s="50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28.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11</v>
      </c>
      <c r="F3" s="2" t="s">
        <v>14</v>
      </c>
      <c r="G3" s="2" t="s">
        <v>15</v>
      </c>
      <c r="H3" s="1" t="s">
        <v>16</v>
      </c>
      <c r="I3" s="1" t="s">
        <v>22</v>
      </c>
      <c r="J3" s="1" t="s">
        <v>9</v>
      </c>
    </row>
    <row r="4" spans="1:11" x14ac:dyDescent="0.25">
      <c r="A4" s="7">
        <v>1</v>
      </c>
      <c r="B4" s="6" t="s">
        <v>4</v>
      </c>
      <c r="C4" s="6" t="s">
        <v>13</v>
      </c>
      <c r="D4" s="6" t="s">
        <v>5</v>
      </c>
      <c r="E4" s="5">
        <v>1400</v>
      </c>
      <c r="F4" s="5">
        <v>1305</v>
      </c>
      <c r="G4" s="5">
        <f t="shared" ref="G4:G26" si="0">E4-F4</f>
        <v>95</v>
      </c>
      <c r="H4" s="6" t="s">
        <v>19</v>
      </c>
      <c r="I4" s="6" t="s">
        <v>23</v>
      </c>
      <c r="J4" s="6" t="s">
        <v>17</v>
      </c>
    </row>
    <row r="5" spans="1:11" x14ac:dyDescent="0.25">
      <c r="A5" s="7">
        <v>2</v>
      </c>
      <c r="B5" s="4" t="s">
        <v>24</v>
      </c>
      <c r="C5" s="6" t="s">
        <v>25</v>
      </c>
      <c r="D5" s="6" t="s">
        <v>10</v>
      </c>
      <c r="E5" s="5">
        <v>975</v>
      </c>
      <c r="F5" s="5">
        <v>935</v>
      </c>
      <c r="G5" s="5">
        <f t="shared" si="0"/>
        <v>40</v>
      </c>
      <c r="H5" s="6" t="s">
        <v>26</v>
      </c>
      <c r="I5" s="6" t="s">
        <v>27</v>
      </c>
      <c r="J5" s="6" t="s">
        <v>17</v>
      </c>
    </row>
    <row r="6" spans="1:11" x14ac:dyDescent="0.25">
      <c r="A6" s="7">
        <v>3</v>
      </c>
      <c r="B6" s="4" t="s">
        <v>24</v>
      </c>
      <c r="C6" s="6" t="s">
        <v>28</v>
      </c>
      <c r="D6" s="6" t="s">
        <v>5</v>
      </c>
      <c r="E6" s="5">
        <v>500</v>
      </c>
      <c r="F6" s="5">
        <v>470</v>
      </c>
      <c r="G6" s="5">
        <f t="shared" si="0"/>
        <v>30</v>
      </c>
      <c r="H6" s="6" t="s">
        <v>26</v>
      </c>
      <c r="I6" s="6" t="s">
        <v>29</v>
      </c>
      <c r="J6" s="6" t="s">
        <v>17</v>
      </c>
      <c r="K6" s="48"/>
    </row>
    <row r="7" spans="1:11" x14ac:dyDescent="0.25">
      <c r="A7" s="7">
        <v>4</v>
      </c>
      <c r="B7" s="4" t="s">
        <v>24</v>
      </c>
      <c r="C7" s="6" t="s">
        <v>30</v>
      </c>
      <c r="D7" s="6" t="s">
        <v>10</v>
      </c>
      <c r="E7" s="5">
        <v>415</v>
      </c>
      <c r="F7" s="5">
        <v>415</v>
      </c>
      <c r="G7" s="5">
        <f t="shared" si="0"/>
        <v>0</v>
      </c>
      <c r="H7" s="6" t="s">
        <v>31</v>
      </c>
      <c r="I7" s="6" t="s">
        <v>70</v>
      </c>
      <c r="J7" s="6" t="s">
        <v>17</v>
      </c>
      <c r="K7" s="47"/>
    </row>
    <row r="8" spans="1:11" x14ac:dyDescent="0.25">
      <c r="A8" s="7">
        <v>5</v>
      </c>
      <c r="B8" s="4" t="s">
        <v>24</v>
      </c>
      <c r="C8" s="6" t="s">
        <v>28</v>
      </c>
      <c r="D8" s="6" t="s">
        <v>10</v>
      </c>
      <c r="E8" s="5">
        <v>510</v>
      </c>
      <c r="F8" s="5">
        <v>510</v>
      </c>
      <c r="G8" s="5">
        <f>E8-F8</f>
        <v>0</v>
      </c>
      <c r="H8" s="6" t="s">
        <v>31</v>
      </c>
      <c r="I8" s="6" t="s">
        <v>32</v>
      </c>
      <c r="J8" s="6" t="s">
        <v>17</v>
      </c>
      <c r="K8" s="47"/>
    </row>
    <row r="9" spans="1:11" x14ac:dyDescent="0.25">
      <c r="A9" s="7">
        <v>6</v>
      </c>
      <c r="B9" s="4" t="s">
        <v>24</v>
      </c>
      <c r="C9" s="6" t="s">
        <v>25</v>
      </c>
      <c r="D9" s="6" t="s">
        <v>10</v>
      </c>
      <c r="E9" s="5">
        <v>900</v>
      </c>
      <c r="F9" s="5">
        <v>900</v>
      </c>
      <c r="G9" s="5">
        <f t="shared" si="0"/>
        <v>0</v>
      </c>
      <c r="H9" s="6" t="s">
        <v>31</v>
      </c>
      <c r="I9" s="6" t="s">
        <v>68</v>
      </c>
      <c r="J9" s="6" t="s">
        <v>17</v>
      </c>
    </row>
    <row r="10" spans="1:11" x14ac:dyDescent="0.25">
      <c r="A10" s="7">
        <v>7</v>
      </c>
      <c r="B10" s="4" t="s">
        <v>24</v>
      </c>
      <c r="C10" s="6" t="s">
        <v>33</v>
      </c>
      <c r="D10" s="6" t="s">
        <v>10</v>
      </c>
      <c r="E10" s="5">
        <v>300</v>
      </c>
      <c r="F10" s="5">
        <v>300</v>
      </c>
      <c r="G10" s="5">
        <f t="shared" si="0"/>
        <v>0</v>
      </c>
      <c r="H10" s="6" t="s">
        <v>31</v>
      </c>
      <c r="I10" s="6" t="s">
        <v>69</v>
      </c>
      <c r="J10" s="6" t="s">
        <v>17</v>
      </c>
    </row>
    <row r="11" spans="1:11" x14ac:dyDescent="0.25">
      <c r="A11" s="7">
        <v>8</v>
      </c>
      <c r="B11" s="4" t="s">
        <v>24</v>
      </c>
      <c r="C11" s="6" t="s">
        <v>34</v>
      </c>
      <c r="D11" s="6" t="s">
        <v>10</v>
      </c>
      <c r="E11" s="5">
        <v>1500</v>
      </c>
      <c r="F11" s="5">
        <v>1330</v>
      </c>
      <c r="G11" s="5">
        <f t="shared" si="0"/>
        <v>170</v>
      </c>
      <c r="H11" s="6" t="s">
        <v>19</v>
      </c>
      <c r="I11" s="6" t="s">
        <v>35</v>
      </c>
      <c r="J11" s="6" t="s">
        <v>17</v>
      </c>
    </row>
    <row r="12" spans="1:11" x14ac:dyDescent="0.25">
      <c r="A12" s="7">
        <v>9</v>
      </c>
      <c r="B12" s="4" t="s">
        <v>4</v>
      </c>
      <c r="C12" s="6" t="s">
        <v>38</v>
      </c>
      <c r="D12" s="6" t="s">
        <v>5</v>
      </c>
      <c r="E12" s="5">
        <v>650</v>
      </c>
      <c r="F12" s="5">
        <v>0</v>
      </c>
      <c r="G12" s="5">
        <f t="shared" si="0"/>
        <v>650</v>
      </c>
      <c r="H12" s="6" t="s">
        <v>36</v>
      </c>
      <c r="I12" s="6" t="s">
        <v>37</v>
      </c>
      <c r="J12" s="6" t="s">
        <v>18</v>
      </c>
    </row>
    <row r="13" spans="1:11" x14ac:dyDescent="0.25">
      <c r="A13" s="7">
        <v>10</v>
      </c>
      <c r="B13" s="4" t="s">
        <v>4</v>
      </c>
      <c r="C13" s="6" t="s">
        <v>6</v>
      </c>
      <c r="D13" s="6" t="s">
        <v>5</v>
      </c>
      <c r="E13" s="5">
        <v>3600</v>
      </c>
      <c r="F13" s="5">
        <v>2350</v>
      </c>
      <c r="G13" s="5">
        <f t="shared" si="0"/>
        <v>1250</v>
      </c>
      <c r="H13" s="6" t="s">
        <v>39</v>
      </c>
      <c r="I13" s="6" t="s">
        <v>40</v>
      </c>
      <c r="J13" s="6" t="s">
        <v>41</v>
      </c>
    </row>
    <row r="14" spans="1:11" x14ac:dyDescent="0.25">
      <c r="A14" s="7">
        <v>11</v>
      </c>
      <c r="B14" s="4" t="s">
        <v>4</v>
      </c>
      <c r="C14" s="6" t="s">
        <v>43</v>
      </c>
      <c r="D14" s="6" t="s">
        <v>5</v>
      </c>
      <c r="E14" s="5">
        <v>300</v>
      </c>
      <c r="F14" s="5">
        <v>0</v>
      </c>
      <c r="G14" s="5">
        <f t="shared" si="0"/>
        <v>300</v>
      </c>
      <c r="H14" s="6" t="s">
        <v>44</v>
      </c>
      <c r="I14" s="6" t="s">
        <v>45</v>
      </c>
      <c r="J14" s="6" t="s">
        <v>18</v>
      </c>
    </row>
    <row r="15" spans="1:11" x14ac:dyDescent="0.25">
      <c r="A15" s="7">
        <v>12</v>
      </c>
      <c r="B15" s="4" t="s">
        <v>4</v>
      </c>
      <c r="C15" s="6" t="s">
        <v>42</v>
      </c>
      <c r="D15" s="6" t="s">
        <v>5</v>
      </c>
      <c r="E15" s="5">
        <v>850</v>
      </c>
      <c r="F15" s="5">
        <v>0</v>
      </c>
      <c r="G15" s="5">
        <f t="shared" si="0"/>
        <v>850</v>
      </c>
      <c r="H15" s="6" t="s">
        <v>44</v>
      </c>
      <c r="I15" s="6" t="s">
        <v>46</v>
      </c>
      <c r="J15" s="6" t="s">
        <v>18</v>
      </c>
    </row>
    <row r="16" spans="1:11" x14ac:dyDescent="0.25">
      <c r="A16" s="7">
        <v>13</v>
      </c>
      <c r="B16" s="4" t="s">
        <v>4</v>
      </c>
      <c r="C16" s="6" t="s">
        <v>47</v>
      </c>
      <c r="D16" s="6" t="s">
        <v>5</v>
      </c>
      <c r="E16" s="5">
        <v>300</v>
      </c>
      <c r="F16" s="5">
        <v>100</v>
      </c>
      <c r="G16" s="5">
        <f t="shared" si="0"/>
        <v>200</v>
      </c>
      <c r="H16" s="6" t="s">
        <v>44</v>
      </c>
      <c r="I16" s="6" t="s">
        <v>48</v>
      </c>
      <c r="J16" s="6" t="s">
        <v>41</v>
      </c>
    </row>
    <row r="17" spans="1:11" x14ac:dyDescent="0.25">
      <c r="A17" s="7">
        <v>14</v>
      </c>
      <c r="B17" s="4" t="s">
        <v>4</v>
      </c>
      <c r="C17" s="6" t="s">
        <v>49</v>
      </c>
      <c r="D17" s="6" t="s">
        <v>5</v>
      </c>
      <c r="E17" s="5">
        <v>350</v>
      </c>
      <c r="F17" s="5">
        <v>0</v>
      </c>
      <c r="G17" s="5">
        <f t="shared" si="0"/>
        <v>350</v>
      </c>
      <c r="H17" s="6" t="s">
        <v>44</v>
      </c>
      <c r="I17" s="6" t="s">
        <v>45</v>
      </c>
      <c r="J17" s="6" t="s">
        <v>18</v>
      </c>
    </row>
    <row r="18" spans="1:11" x14ac:dyDescent="0.25">
      <c r="A18" s="7">
        <v>15</v>
      </c>
      <c r="B18" s="4" t="s">
        <v>4</v>
      </c>
      <c r="C18" s="6" t="s">
        <v>6</v>
      </c>
      <c r="D18" s="6" t="s">
        <v>7</v>
      </c>
      <c r="E18" s="5">
        <v>4500</v>
      </c>
      <c r="F18" s="5">
        <v>4500</v>
      </c>
      <c r="G18" s="5">
        <f t="shared" si="0"/>
        <v>0</v>
      </c>
      <c r="H18" s="6" t="s">
        <v>52</v>
      </c>
      <c r="I18" s="6" t="s">
        <v>53</v>
      </c>
      <c r="J18" s="6" t="s">
        <v>17</v>
      </c>
    </row>
    <row r="19" spans="1:11" x14ac:dyDescent="0.25">
      <c r="A19" s="7">
        <v>16</v>
      </c>
      <c r="B19" s="4" t="s">
        <v>4</v>
      </c>
      <c r="C19" s="6" t="s">
        <v>6</v>
      </c>
      <c r="D19" s="6" t="s">
        <v>7</v>
      </c>
      <c r="E19" s="5">
        <v>7300</v>
      </c>
      <c r="F19" s="5">
        <v>1000</v>
      </c>
      <c r="G19" s="5">
        <f t="shared" si="0"/>
        <v>6300</v>
      </c>
      <c r="H19" s="6" t="s">
        <v>20</v>
      </c>
      <c r="I19" s="6" t="s">
        <v>50</v>
      </c>
      <c r="J19" s="6" t="s">
        <v>17</v>
      </c>
    </row>
    <row r="20" spans="1:11" x14ac:dyDescent="0.25">
      <c r="A20" s="7">
        <v>17</v>
      </c>
      <c r="B20" s="4" t="s">
        <v>4</v>
      </c>
      <c r="C20" s="6" t="s">
        <v>6</v>
      </c>
      <c r="D20" s="6" t="s">
        <v>5</v>
      </c>
      <c r="E20" s="5">
        <v>700</v>
      </c>
      <c r="F20" s="5">
        <v>600</v>
      </c>
      <c r="G20" s="5">
        <f t="shared" si="0"/>
        <v>100</v>
      </c>
      <c r="H20" s="6" t="s">
        <v>20</v>
      </c>
      <c r="I20" s="6" t="s">
        <v>51</v>
      </c>
      <c r="J20" s="6" t="s">
        <v>17</v>
      </c>
    </row>
    <row r="21" spans="1:11" x14ac:dyDescent="0.25">
      <c r="A21" s="7">
        <v>18</v>
      </c>
      <c r="B21" s="4" t="s">
        <v>4</v>
      </c>
      <c r="C21" s="6" t="s">
        <v>8</v>
      </c>
      <c r="D21" s="6" t="s">
        <v>7</v>
      </c>
      <c r="E21" s="5">
        <v>6000</v>
      </c>
      <c r="F21" s="5">
        <v>2740</v>
      </c>
      <c r="G21" s="5">
        <f t="shared" si="0"/>
        <v>3260</v>
      </c>
      <c r="H21" s="6" t="s">
        <v>54</v>
      </c>
      <c r="I21" s="6" t="s">
        <v>55</v>
      </c>
      <c r="J21" s="6" t="s">
        <v>17</v>
      </c>
      <c r="K21" s="49"/>
    </row>
    <row r="22" spans="1:11" x14ac:dyDescent="0.25">
      <c r="A22" s="7">
        <v>19</v>
      </c>
      <c r="B22" s="4" t="s">
        <v>4</v>
      </c>
      <c r="C22" s="6" t="s">
        <v>8</v>
      </c>
      <c r="D22" s="6" t="s">
        <v>7</v>
      </c>
      <c r="E22" s="5">
        <v>8100</v>
      </c>
      <c r="F22" s="5">
        <v>0</v>
      </c>
      <c r="G22" s="5">
        <f t="shared" si="0"/>
        <v>8100</v>
      </c>
      <c r="H22" s="6" t="s">
        <v>71</v>
      </c>
      <c r="I22" s="6" t="s">
        <v>72</v>
      </c>
      <c r="J22" s="6" t="s">
        <v>18</v>
      </c>
    </row>
    <row r="23" spans="1:11" x14ac:dyDescent="0.25">
      <c r="A23" s="7">
        <v>20</v>
      </c>
      <c r="B23" s="4" t="s">
        <v>4</v>
      </c>
      <c r="C23" s="6" t="s">
        <v>73</v>
      </c>
      <c r="D23" s="6" t="s">
        <v>7</v>
      </c>
      <c r="E23" s="5">
        <v>1500</v>
      </c>
      <c r="F23" s="5">
        <v>0</v>
      </c>
      <c r="G23" s="5">
        <f t="shared" si="0"/>
        <v>1500</v>
      </c>
      <c r="H23" s="6" t="s">
        <v>74</v>
      </c>
      <c r="I23" s="6" t="s">
        <v>75</v>
      </c>
      <c r="J23" s="6" t="s">
        <v>18</v>
      </c>
    </row>
    <row r="24" spans="1:11" x14ac:dyDescent="0.25">
      <c r="A24" s="7">
        <v>21</v>
      </c>
      <c r="B24" s="4" t="s">
        <v>4</v>
      </c>
      <c r="C24" s="6" t="s">
        <v>76</v>
      </c>
      <c r="D24" s="6" t="s">
        <v>10</v>
      </c>
      <c r="E24" s="5">
        <v>1500</v>
      </c>
      <c r="F24" s="5">
        <v>0</v>
      </c>
      <c r="G24" s="5">
        <f t="shared" si="0"/>
        <v>1500</v>
      </c>
      <c r="H24" s="6" t="s">
        <v>77</v>
      </c>
      <c r="I24" s="6" t="s">
        <v>78</v>
      </c>
      <c r="J24" s="6" t="s">
        <v>18</v>
      </c>
    </row>
    <row r="25" spans="1:11" x14ac:dyDescent="0.25">
      <c r="A25" s="26">
        <v>22</v>
      </c>
      <c r="B25" s="27" t="s">
        <v>56</v>
      </c>
      <c r="C25" s="28" t="s">
        <v>57</v>
      </c>
      <c r="D25" s="28" t="s">
        <v>10</v>
      </c>
      <c r="E25" s="29">
        <v>2035</v>
      </c>
      <c r="F25" s="29">
        <v>1875</v>
      </c>
      <c r="G25" s="29">
        <f t="shared" si="0"/>
        <v>160</v>
      </c>
      <c r="H25" s="28" t="s">
        <v>31</v>
      </c>
      <c r="I25" s="28" t="s">
        <v>58</v>
      </c>
      <c r="J25" s="28" t="s">
        <v>17</v>
      </c>
    </row>
    <row r="26" spans="1:11" x14ac:dyDescent="0.25">
      <c r="A26" s="26">
        <v>23</v>
      </c>
      <c r="B26" s="27" t="s">
        <v>56</v>
      </c>
      <c r="C26" s="28" t="s">
        <v>57</v>
      </c>
      <c r="D26" s="28" t="s">
        <v>10</v>
      </c>
      <c r="E26" s="29">
        <v>1505</v>
      </c>
      <c r="F26" s="29">
        <v>0</v>
      </c>
      <c r="G26" s="29">
        <f t="shared" si="0"/>
        <v>1505</v>
      </c>
      <c r="H26" s="28" t="s">
        <v>31</v>
      </c>
      <c r="I26" s="28" t="s">
        <v>59</v>
      </c>
      <c r="J26" s="28" t="s">
        <v>18</v>
      </c>
    </row>
    <row r="27" spans="1:11" x14ac:dyDescent="0.25">
      <c r="A27" s="51" t="s">
        <v>12</v>
      </c>
      <c r="B27" s="51"/>
      <c r="C27" s="51"/>
      <c r="D27" s="51"/>
      <c r="E27" s="8">
        <f>SUM(E4:E26)</f>
        <v>45690</v>
      </c>
      <c r="F27" s="8">
        <f>SUM(F4:F26)</f>
        <v>19330</v>
      </c>
      <c r="G27" s="8">
        <f>SUM(G4:G26)</f>
        <v>26360</v>
      </c>
      <c r="H27" s="4"/>
      <c r="I27" s="4"/>
      <c r="J27" s="4"/>
      <c r="K27" s="49"/>
    </row>
    <row r="28" spans="1:11" x14ac:dyDescent="0.25">
      <c r="A28" s="30"/>
      <c r="B28" s="30"/>
      <c r="C28" s="30"/>
      <c r="D28" s="30"/>
      <c r="E28" s="31"/>
      <c r="F28" s="31"/>
      <c r="G28" s="31"/>
      <c r="H28" s="32"/>
      <c r="I28" s="32"/>
      <c r="J28" s="32"/>
      <c r="K28" s="49"/>
    </row>
    <row r="29" spans="1:11" ht="15.75" x14ac:dyDescent="0.25">
      <c r="A29" s="52" t="s">
        <v>21</v>
      </c>
      <c r="B29" s="52"/>
      <c r="C29" s="11"/>
      <c r="D29" s="12"/>
      <c r="E29" s="13"/>
      <c r="F29" s="14"/>
      <c r="G29" s="13"/>
      <c r="H29" s="15">
        <v>1200</v>
      </c>
      <c r="I29" s="15"/>
      <c r="J29" s="15">
        <f>E29-H29</f>
        <v>-1200</v>
      </c>
    </row>
    <row r="30" spans="1:11" ht="15.75" x14ac:dyDescent="0.25">
      <c r="A30" s="33"/>
      <c r="B30" s="34" t="s">
        <v>60</v>
      </c>
      <c r="C30" s="35"/>
      <c r="D30" s="17"/>
      <c r="E30" s="13"/>
      <c r="F30" s="13"/>
      <c r="G30" s="13"/>
      <c r="H30" s="18"/>
      <c r="I30" s="36" t="s">
        <v>61</v>
      </c>
      <c r="J30" s="37"/>
    </row>
    <row r="31" spans="1:11" x14ac:dyDescent="0.25">
      <c r="A31" s="9"/>
      <c r="B31" s="20" t="s">
        <v>10</v>
      </c>
      <c r="C31" s="13">
        <f>G5+G7+G8+G9+G10+G11+G24</f>
        <v>1710</v>
      </c>
      <c r="D31" s="13"/>
      <c r="E31" s="13"/>
      <c r="F31" s="14"/>
      <c r="G31" s="13"/>
      <c r="H31" s="21"/>
      <c r="I31" s="38" t="s">
        <v>62</v>
      </c>
      <c r="J31" s="37"/>
    </row>
    <row r="32" spans="1:11" x14ac:dyDescent="0.25">
      <c r="A32" s="9"/>
      <c r="B32" s="20" t="s">
        <v>5</v>
      </c>
      <c r="C32" s="13">
        <f>G6+G4+G13+G14+G15+G16+G17+G12+G20</f>
        <v>3825</v>
      </c>
      <c r="D32" s="16"/>
      <c r="E32" s="22"/>
      <c r="F32" s="23"/>
      <c r="G32" s="23"/>
      <c r="H32" s="21"/>
      <c r="I32" s="38"/>
      <c r="J32" s="38"/>
    </row>
    <row r="33" spans="1:10" x14ac:dyDescent="0.25">
      <c r="A33" s="9"/>
      <c r="B33" s="20" t="s">
        <v>7</v>
      </c>
      <c r="C33" s="13">
        <f>G18+G19+G21+G22+G23</f>
        <v>19160</v>
      </c>
      <c r="D33" s="13"/>
      <c r="E33" s="22"/>
      <c r="F33" s="24"/>
      <c r="G33" s="24"/>
      <c r="H33" s="21"/>
      <c r="I33" s="38"/>
      <c r="J33" s="37"/>
    </row>
    <row r="34" spans="1:10" x14ac:dyDescent="0.25">
      <c r="A34" s="9"/>
      <c r="B34" s="20" t="s">
        <v>12</v>
      </c>
      <c r="C34" s="13">
        <f>SUM(C31:C33)</f>
        <v>24695</v>
      </c>
      <c r="D34" s="16"/>
      <c r="E34" s="22"/>
      <c r="F34" s="24"/>
      <c r="G34" s="24"/>
      <c r="H34" s="21"/>
      <c r="I34" s="38"/>
      <c r="J34" s="37"/>
    </row>
    <row r="35" spans="1:10" x14ac:dyDescent="0.25">
      <c r="A35" s="9"/>
      <c r="B35" s="43" t="s">
        <v>56</v>
      </c>
      <c r="C35" s="44"/>
      <c r="D35" s="16"/>
      <c r="E35" s="22"/>
      <c r="F35" s="24"/>
      <c r="G35" s="24"/>
      <c r="H35" s="21"/>
      <c r="I35" s="38" t="s">
        <v>63</v>
      </c>
      <c r="J35" s="37"/>
    </row>
    <row r="36" spans="1:10" x14ac:dyDescent="0.25">
      <c r="A36" s="9"/>
      <c r="B36" s="20" t="s">
        <v>10</v>
      </c>
      <c r="C36" s="10">
        <f>G25+G26</f>
        <v>1665</v>
      </c>
      <c r="D36" s="16"/>
      <c r="E36" s="13"/>
      <c r="F36" s="10"/>
      <c r="G36" s="24"/>
      <c r="I36" s="38" t="s">
        <v>64</v>
      </c>
      <c r="J36" s="37"/>
    </row>
    <row r="37" spans="1:10" x14ac:dyDescent="0.25">
      <c r="A37" s="9"/>
      <c r="B37" s="9" t="s">
        <v>12</v>
      </c>
      <c r="C37" s="10">
        <f>SUM(C36)</f>
        <v>1665</v>
      </c>
      <c r="D37" s="16"/>
      <c r="E37" s="13"/>
      <c r="F37" s="9"/>
      <c r="G37" s="9"/>
    </row>
    <row r="38" spans="1:10" x14ac:dyDescent="0.25">
      <c r="A38" s="9"/>
      <c r="B38" s="45"/>
      <c r="C38" s="46">
        <f>C34+C37</f>
        <v>26360</v>
      </c>
      <c r="D38" s="16"/>
      <c r="E38" s="23"/>
      <c r="F38" s="9"/>
      <c r="G38" s="9"/>
    </row>
    <row r="39" spans="1:10" ht="18.75" x14ac:dyDescent="0.3">
      <c r="A39" s="40"/>
      <c r="B39" s="41"/>
      <c r="C39" s="25"/>
      <c r="D39" s="21"/>
      <c r="E39" s="21"/>
    </row>
    <row r="40" spans="1:10" x14ac:dyDescent="0.25">
      <c r="A40" s="38"/>
      <c r="B40" s="21" t="s">
        <v>65</v>
      </c>
      <c r="C40" s="19">
        <f>G5+G6</f>
        <v>70</v>
      </c>
      <c r="D40" s="21"/>
    </row>
    <row r="41" spans="1:10" x14ac:dyDescent="0.25">
      <c r="A41" s="38"/>
      <c r="B41" s="21" t="s">
        <v>66</v>
      </c>
      <c r="C41" s="19">
        <f>G7+G8+G9+G10</f>
        <v>0</v>
      </c>
      <c r="D41" s="21"/>
    </row>
    <row r="42" spans="1:10" x14ac:dyDescent="0.25">
      <c r="A42" s="38"/>
      <c r="B42" s="21" t="s">
        <v>67</v>
      </c>
      <c r="C42" s="19">
        <f>G11</f>
        <v>170</v>
      </c>
      <c r="D42" s="21"/>
    </row>
    <row r="43" spans="1:10" x14ac:dyDescent="0.25">
      <c r="A43" s="38"/>
      <c r="B43" s="42" t="s">
        <v>12</v>
      </c>
      <c r="C43" s="39">
        <f>SUM(C40:C42)</f>
        <v>240</v>
      </c>
      <c r="D43" s="21"/>
    </row>
  </sheetData>
  <mergeCells count="3">
    <mergeCell ref="A1:J1"/>
    <mergeCell ref="A27:D27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 JULI  STOK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 PSB</dc:creator>
  <cp:lastModifiedBy>Lenovo User</cp:lastModifiedBy>
  <cp:lastPrinted>2024-04-29T10:12:42Z</cp:lastPrinted>
  <dcterms:created xsi:type="dcterms:W3CDTF">2024-04-29T09:16:46Z</dcterms:created>
  <dcterms:modified xsi:type="dcterms:W3CDTF">2025-07-01T04:11:37Z</dcterms:modified>
</cp:coreProperties>
</file>